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 tabRatio="785"/>
  </bookViews>
  <sheets>
    <sheet name="01.01.22" sheetId="185" r:id="rId1"/>
  </sheets>
  <definedNames>
    <definedName name="_xlnm.Print_Area" localSheetId="0">'01.01.22'!$A$1:$F$66</definedName>
    <definedName name="_xlnm.Print_Titles" localSheetId="0">'01.01.22'!$2:$2</definedName>
  </definedNames>
  <calcPr calcId="162913"/>
</workbook>
</file>

<file path=xl/calcChain.xml><?xml version="1.0" encoding="utf-8"?>
<calcChain xmlns="http://schemas.openxmlformats.org/spreadsheetml/2006/main">
  <c r="F13" i="185" l="1"/>
  <c r="F24" i="185" l="1"/>
  <c r="E24" i="185" l="1"/>
  <c r="F9" i="185"/>
  <c r="F8" i="185" s="1"/>
  <c r="E9" i="185"/>
  <c r="E8" i="185" s="1"/>
  <c r="E6" i="185" l="1"/>
  <c r="E4" i="185" l="1"/>
  <c r="F6" i="185"/>
  <c r="F4" i="185" s="1"/>
</calcChain>
</file>

<file path=xl/sharedStrings.xml><?xml version="1.0" encoding="utf-8"?>
<sst xmlns="http://schemas.openxmlformats.org/spreadsheetml/2006/main" count="68" uniqueCount="57">
  <si>
    <t>დასახელება</t>
  </si>
  <si>
    <t>ხარჯები</t>
  </si>
  <si>
    <t>შრომის ანაზღაურება</t>
  </si>
  <si>
    <t>ხელფასები</t>
  </si>
  <si>
    <t>ხელფასები ფულადი ფორმით</t>
  </si>
  <si>
    <t>ჰონორარი</t>
  </si>
  <si>
    <t>კომპენსაცია</t>
  </si>
  <si>
    <t>ხელფასები სასაქონლო ფორმით</t>
  </si>
  <si>
    <t>საქონელი და მომსახურება</t>
  </si>
  <si>
    <t>ძირითადი კაპიტალის მოხმარება</t>
  </si>
  <si>
    <t>პროცენტი</t>
  </si>
  <si>
    <t>საგარეო ვალდებულებებზე</t>
  </si>
  <si>
    <t>ორმხრივ კრედიტორებზე</t>
  </si>
  <si>
    <t>მრავალმხრივ კრედიტორებზე</t>
  </si>
  <si>
    <t>კომერციულ ორგანიზაციებზე</t>
  </si>
  <si>
    <t>სხვა საგარეო ვალდებულებებზე</t>
  </si>
  <si>
    <t>საშინაო ერთეულებზე გარდა სახელმწიფო ერთეულებისა</t>
  </si>
  <si>
    <t>სახელმწიფო ერთეულებიდან აღებულ საშინაო ვალდებულებებზე</t>
  </si>
  <si>
    <t>სუბსიდიები</t>
  </si>
  <si>
    <t>გრანტები</t>
  </si>
  <si>
    <t>გრანტები უცხო სახელმწიფოთა მთავრობებს</t>
  </si>
  <si>
    <t>მიმდინარე</t>
  </si>
  <si>
    <t>კაპიტალური</t>
  </si>
  <si>
    <t>გრანტები საერთაშორისო ორგანიზაციებს</t>
  </si>
  <si>
    <t>გრანტები სხვა დონის სახელმწიფო ერთეულებს</t>
  </si>
  <si>
    <t>სოციალური უზრუნველყოფა</t>
  </si>
  <si>
    <t>სოციალური დაზღვევა</t>
  </si>
  <si>
    <t>ფულადი ფორმით</t>
  </si>
  <si>
    <t>სასაქონლო ფორმით</t>
  </si>
  <si>
    <t>სოციალური დახმარება</t>
  </si>
  <si>
    <t>დამქირავებლის მიერ გაწეული სოციალური დახმარება</t>
  </si>
  <si>
    <t>სხვა ხარჯები</t>
  </si>
  <si>
    <t>ქონებასთან დაკავშირებული ხარჯები, გარდა პროცენტისა</t>
  </si>
  <si>
    <t>სხვადასხვა კაპიტალური ხარჯები</t>
  </si>
  <si>
    <t>არაფინანსური აქტივების ზრდა</t>
  </si>
  <si>
    <t>ფინანსური აქტივების ზრდა</t>
  </si>
  <si>
    <t>საშინაო</t>
  </si>
  <si>
    <t>ვალუტა და დეპოზიტები</t>
  </si>
  <si>
    <t>ფასიანი ქაღალდები, გარდა აქციებისა</t>
  </si>
  <si>
    <t>სესხები</t>
  </si>
  <si>
    <t>აქციები და სხვა კაპიტალი</t>
  </si>
  <si>
    <t>დაზღვევის ტექნიკური რეზერვები</t>
  </si>
  <si>
    <t>წარმოებული ფინანსური აქტივები</t>
  </si>
  <si>
    <t>სხვა დებიტორული დავალიანებები</t>
  </si>
  <si>
    <t>საგარეო</t>
  </si>
  <si>
    <t>მონეტარული ოქრო და ნასესხობის სპეციალური უფლება</t>
  </si>
  <si>
    <t>ვალდებულებების კლება</t>
  </si>
  <si>
    <t xml:space="preserve">  კაპიტალური</t>
  </si>
  <si>
    <t xml:space="preserve">  სასაქონლო ფორმით</t>
  </si>
  <si>
    <t xml:space="preserve">  მიმდინარე</t>
  </si>
  <si>
    <t xml:space="preserve">  ფულადი ფორმით</t>
  </si>
  <si>
    <t xml:space="preserve">2021  წლის დაზუსტებული გეგმა </t>
  </si>
  <si>
    <t xml:space="preserve">2021 წლის დამტკიცებული გეგმა  </t>
  </si>
  <si>
    <t>პროგ. კოდი</t>
  </si>
  <si>
    <t>30 03</t>
  </si>
  <si>
    <t xml:space="preserve">სსიპ - დაცვის პოლიციის დეპარტამენტის დამტკიცებული და დაზუსტებული ბიუჯეტი                                                                                                                                    (კანონმდებლობით ნებადართული სხვა (საკუთარი) შემოსავლები) </t>
  </si>
  <si>
    <t xml:space="preserve">ფიზიკურ და იურიდიულ პირთა (მათი ქონების), დიპლომატიური წარმომადგენლობებისა და ეროვნული საგანძურის დაცვის, უსაფრთხოების დონის ამაღლება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</si>
</sst>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\ _L_a_r_i_-;\-* #,##0\ _L_a_r_i_-;_-* &quot;-&quot;??\ _L_a_r_i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Sylfaen"/>
      <family val="1"/>
    </font>
    <font>
      <sz val="10"/>
      <color rgb="FF000000"/>
      <name val="Sylfaen"/>
      <family val="1"/>
    </font>
    <font>
      <b/>
      <sz val="9"/>
      <name val="Sylfaen"/>
      <family val="1"/>
    </font>
    <font>
      <b/>
      <sz val="10"/>
      <color theme="1"/>
      <name val="Sylfaen"/>
      <family val="1"/>
    </font>
    <font>
      <b/>
      <sz val="11"/>
      <color rgb="FF000000"/>
      <name val="Sylfaen"/>
      <family val="1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9"/>
      <name val="Sylfaen"/>
      <family val="1"/>
    </font>
    <font>
      <sz val="10"/>
      <name val="Sylfaen"/>
      <family val="1"/>
    </font>
    <font>
      <b/>
      <sz val="11"/>
      <color theme="3" tint="-0.249977111117893"/>
      <name val="Sylfaen"/>
      <family val="1"/>
    </font>
    <font>
      <b/>
      <sz val="11"/>
      <name val="Sylfaen"/>
      <family val="1"/>
    </font>
    <font>
      <sz val="11"/>
      <color theme="1"/>
      <name val="Sylfaen"/>
      <family val="1"/>
    </font>
    <font>
      <b/>
      <sz val="10"/>
      <color rgb="FFFF0000"/>
      <name val="Sylfaen"/>
      <family val="1"/>
    </font>
    <font>
      <b/>
      <sz val="10"/>
      <color theme="3" tint="0.3999755851924192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1" fillId="0" borderId="0" xfId="0" applyFont="1"/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165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165" fontId="15" fillId="2" borderId="1" xfId="0" applyNumberFormat="1" applyFont="1" applyFill="1" applyBorder="1" applyAlignment="1" applyProtection="1">
      <alignment horizontal="left" vertical="center" wrapText="1"/>
    </xf>
    <xf numFmtId="165" fontId="10" fillId="0" borderId="1" xfId="0" applyNumberFormat="1" applyFont="1" applyFill="1" applyBorder="1" applyAlignment="1" applyProtection="1">
      <alignment horizontal="left"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8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8" fillId="0" borderId="1" xfId="0" applyNumberFormat="1" applyFont="1" applyFill="1" applyBorder="1" applyAlignment="1" applyProtection="1">
      <alignment horizontal="left" vertical="center" wrapText="1"/>
    </xf>
    <xf numFmtId="165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1" xfId="0" applyNumberFormat="1" applyFont="1" applyFill="1" applyBorder="1" applyAlignment="1" applyProtection="1">
      <alignment horizontal="left" vertical="center" wrapText="1"/>
    </xf>
  </cellXfs>
  <cellStyles count="5">
    <cellStyle name="Comma" xfId="1" builtinId="3"/>
    <cellStyle name="Comma 2" xfId="4"/>
    <cellStyle name="Comma 3" xfId="3"/>
    <cellStyle name="Normal" xfId="0" builtinId="0"/>
    <cellStyle name="Normal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99"/>
      <color rgb="FFFF5050"/>
      <color rgb="FFFF00FF"/>
      <color rgb="FFFF3399"/>
      <color rgb="FF66FF66"/>
      <color rgb="FFCC33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B1" zoomScaleNormal="100" workbookViewId="0">
      <pane ySplit="2" topLeftCell="A3" activePane="bottomLeft" state="frozen"/>
      <selection activeCell="L43" sqref="L43"/>
      <selection pane="bottomLeft" activeCell="E2" sqref="E2"/>
    </sheetView>
  </sheetViews>
  <sheetFormatPr defaultColWidth="9.140625" defaultRowHeight="12.75" x14ac:dyDescent="0.25"/>
  <cols>
    <col min="1" max="2" width="4.28515625" style="4" customWidth="1"/>
    <col min="3" max="3" width="7.7109375" style="19" customWidth="1"/>
    <col min="4" max="4" width="58.85546875" style="20" customWidth="1"/>
    <col min="5" max="5" width="24.140625" style="4" customWidth="1"/>
    <col min="6" max="6" width="25" style="4" customWidth="1"/>
    <col min="7" max="16384" width="9.140625" style="4"/>
  </cols>
  <sheetData>
    <row r="1" spans="3:6" ht="46.15" customHeight="1" x14ac:dyDescent="0.25">
      <c r="C1" s="22" t="s">
        <v>55</v>
      </c>
      <c r="D1" s="22"/>
      <c r="E1" s="22"/>
      <c r="F1" s="22"/>
    </row>
    <row r="2" spans="3:6" ht="62.25" customHeight="1" x14ac:dyDescent="0.25">
      <c r="C2" s="5" t="s">
        <v>53</v>
      </c>
      <c r="D2" s="2" t="s">
        <v>0</v>
      </c>
      <c r="E2" s="1" t="s">
        <v>52</v>
      </c>
      <c r="F2" s="1" t="s">
        <v>51</v>
      </c>
    </row>
    <row r="3" spans="3:6" ht="6" customHeight="1" x14ac:dyDescent="0.25">
      <c r="C3" s="7"/>
      <c r="D3" s="8"/>
      <c r="E3" s="21"/>
      <c r="F3" s="21"/>
    </row>
    <row r="4" spans="3:6" s="10" customFormat="1" ht="84.75" customHeight="1" x14ac:dyDescent="0.25">
      <c r="C4" s="9" t="s">
        <v>54</v>
      </c>
      <c r="D4" s="3" t="s">
        <v>56</v>
      </c>
      <c r="E4" s="23">
        <f>E6+E47+E66</f>
        <v>145850000.00080001</v>
      </c>
      <c r="F4" s="23">
        <f>F6+F47+F66</f>
        <v>145850000.00080001</v>
      </c>
    </row>
    <row r="5" spans="3:6" ht="6" hidden="1" customHeight="1" x14ac:dyDescent="0.25">
      <c r="C5" s="2"/>
      <c r="D5" s="11"/>
      <c r="E5" s="24"/>
      <c r="F5" s="24"/>
    </row>
    <row r="6" spans="3:6" s="12" customFormat="1" ht="22.5" customHeight="1" x14ac:dyDescent="0.3">
      <c r="C6" s="13"/>
      <c r="D6" s="14" t="s">
        <v>1</v>
      </c>
      <c r="E6" s="24">
        <f>E7+E13+E14+E15+E23+E24+E34+E44</f>
        <v>138554000.00080001</v>
      </c>
      <c r="F6" s="24">
        <f>F7+F13+F14+F15+F23+F24+F34+F44</f>
        <v>138554000.00080001</v>
      </c>
    </row>
    <row r="7" spans="3:6" s="12" customFormat="1" ht="27.75" customHeight="1" x14ac:dyDescent="0.3">
      <c r="C7" s="13"/>
      <c r="D7" s="14" t="s">
        <v>2</v>
      </c>
      <c r="E7" s="24">
        <v>81500000.000799999</v>
      </c>
      <c r="F7" s="24">
        <v>81500000.000799999</v>
      </c>
    </row>
    <row r="8" spans="3:6" s="6" customFormat="1" ht="15" hidden="1" x14ac:dyDescent="0.3">
      <c r="C8" s="13"/>
      <c r="D8" s="14" t="s">
        <v>3</v>
      </c>
      <c r="E8" s="24">
        <f>E9+E12</f>
        <v>0</v>
      </c>
      <c r="F8" s="24">
        <f>F9+F12</f>
        <v>0</v>
      </c>
    </row>
    <row r="9" spans="3:6" ht="15" hidden="1" x14ac:dyDescent="0.25">
      <c r="C9" s="2"/>
      <c r="D9" s="15" t="s">
        <v>4</v>
      </c>
      <c r="E9" s="25">
        <f>SUM(E10:E11)</f>
        <v>0</v>
      </c>
      <c r="F9" s="25">
        <f>SUM(F10:F11)</f>
        <v>0</v>
      </c>
    </row>
    <row r="10" spans="3:6" ht="12.2" hidden="1" customHeight="1" x14ac:dyDescent="0.25">
      <c r="C10" s="2"/>
      <c r="D10" s="15" t="s">
        <v>5</v>
      </c>
      <c r="E10" s="26"/>
      <c r="F10" s="26"/>
    </row>
    <row r="11" spans="3:6" ht="12.2" hidden="1" customHeight="1" x14ac:dyDescent="0.25">
      <c r="C11" s="2"/>
      <c r="D11" s="15" t="s">
        <v>6</v>
      </c>
      <c r="E11" s="26"/>
      <c r="F11" s="26"/>
    </row>
    <row r="12" spans="3:6" ht="12.2" hidden="1" customHeight="1" x14ac:dyDescent="0.25">
      <c r="C12" s="2"/>
      <c r="D12" s="15" t="s">
        <v>7</v>
      </c>
      <c r="E12" s="26"/>
      <c r="F12" s="26"/>
    </row>
    <row r="13" spans="3:6" s="6" customFormat="1" ht="25.5" customHeight="1" x14ac:dyDescent="0.3">
      <c r="C13" s="13"/>
      <c r="D13" s="14" t="s">
        <v>8</v>
      </c>
      <c r="E13" s="24">
        <v>16594000</v>
      </c>
      <c r="F13" s="24">
        <f>16727454.24-133454.24</f>
        <v>16594000</v>
      </c>
    </row>
    <row r="14" spans="3:6" ht="24" hidden="1" customHeight="1" x14ac:dyDescent="0.25">
      <c r="C14" s="2"/>
      <c r="D14" s="16" t="s">
        <v>9</v>
      </c>
      <c r="E14" s="27"/>
      <c r="F14" s="27"/>
    </row>
    <row r="15" spans="3:6" ht="12.2" hidden="1" customHeight="1" x14ac:dyDescent="0.25">
      <c r="C15" s="2"/>
      <c r="D15" s="16" t="s">
        <v>10</v>
      </c>
      <c r="E15" s="28"/>
      <c r="F15" s="28"/>
    </row>
    <row r="16" spans="3:6" ht="12.2" hidden="1" customHeight="1" x14ac:dyDescent="0.25">
      <c r="C16" s="2"/>
      <c r="D16" s="14" t="s">
        <v>11</v>
      </c>
      <c r="E16" s="24"/>
      <c r="F16" s="24"/>
    </row>
    <row r="17" spans="3:6" ht="12.2" hidden="1" customHeight="1" x14ac:dyDescent="0.25">
      <c r="C17" s="2"/>
      <c r="D17" s="15" t="s">
        <v>12</v>
      </c>
      <c r="E17" s="26"/>
      <c r="F17" s="26"/>
    </row>
    <row r="18" spans="3:6" ht="12.2" hidden="1" customHeight="1" x14ac:dyDescent="0.25">
      <c r="C18" s="2"/>
      <c r="D18" s="15" t="s">
        <v>13</v>
      </c>
      <c r="E18" s="26"/>
      <c r="F18" s="26"/>
    </row>
    <row r="19" spans="3:6" ht="12.2" hidden="1" customHeight="1" x14ac:dyDescent="0.25">
      <c r="C19" s="2"/>
      <c r="D19" s="15" t="s">
        <v>14</v>
      </c>
      <c r="E19" s="26"/>
      <c r="F19" s="26"/>
    </row>
    <row r="20" spans="3:6" ht="12.2" hidden="1" customHeight="1" x14ac:dyDescent="0.25">
      <c r="C20" s="2"/>
      <c r="D20" s="15" t="s">
        <v>15</v>
      </c>
      <c r="E20" s="26"/>
      <c r="F20" s="26"/>
    </row>
    <row r="21" spans="3:6" ht="24" hidden="1" customHeight="1" x14ac:dyDescent="0.25">
      <c r="C21" s="2"/>
      <c r="D21" s="14" t="s">
        <v>16</v>
      </c>
      <c r="E21" s="29"/>
      <c r="F21" s="29"/>
    </row>
    <row r="22" spans="3:6" ht="36" hidden="1" customHeight="1" x14ac:dyDescent="0.25">
      <c r="C22" s="2"/>
      <c r="D22" s="14" t="s">
        <v>17</v>
      </c>
      <c r="E22" s="29"/>
      <c r="F22" s="29"/>
    </row>
    <row r="23" spans="3:6" ht="12.2" hidden="1" customHeight="1" x14ac:dyDescent="0.25">
      <c r="C23" s="2"/>
      <c r="D23" s="16" t="s">
        <v>18</v>
      </c>
      <c r="E23" s="27"/>
      <c r="F23" s="27"/>
    </row>
    <row r="24" spans="3:6" s="6" customFormat="1" ht="23.25" customHeight="1" x14ac:dyDescent="0.3">
      <c r="C24" s="13"/>
      <c r="D24" s="14" t="s">
        <v>19</v>
      </c>
      <c r="E24" s="24">
        <f>14000000+300000+500000</f>
        <v>14800000</v>
      </c>
      <c r="F24" s="24">
        <f>14000000+300000+500000+400000</f>
        <v>15200000</v>
      </c>
    </row>
    <row r="25" spans="3:6" ht="12.75" hidden="1" customHeight="1" x14ac:dyDescent="0.25">
      <c r="C25" s="2"/>
      <c r="D25" s="14" t="s">
        <v>20</v>
      </c>
      <c r="E25" s="24"/>
      <c r="F25" s="24"/>
    </row>
    <row r="26" spans="3:6" ht="12.75" hidden="1" customHeight="1" x14ac:dyDescent="0.25">
      <c r="C26" s="2"/>
      <c r="D26" s="14" t="s">
        <v>21</v>
      </c>
      <c r="E26" s="29"/>
      <c r="F26" s="29"/>
    </row>
    <row r="27" spans="3:6" ht="12.75" hidden="1" customHeight="1" x14ac:dyDescent="0.25">
      <c r="C27" s="2"/>
      <c r="D27" s="14" t="s">
        <v>22</v>
      </c>
      <c r="E27" s="29"/>
      <c r="F27" s="29"/>
    </row>
    <row r="28" spans="3:6" ht="12.75" hidden="1" customHeight="1" x14ac:dyDescent="0.25">
      <c r="C28" s="2"/>
      <c r="D28" s="14" t="s">
        <v>23</v>
      </c>
      <c r="E28" s="24"/>
      <c r="F28" s="24"/>
    </row>
    <row r="29" spans="3:6" ht="12.75" hidden="1" customHeight="1" x14ac:dyDescent="0.25">
      <c r="C29" s="2"/>
      <c r="D29" s="14" t="s">
        <v>21</v>
      </c>
      <c r="E29" s="29"/>
      <c r="F29" s="29"/>
    </row>
    <row r="30" spans="3:6" ht="12.75" hidden="1" customHeight="1" x14ac:dyDescent="0.25">
      <c r="C30" s="2"/>
      <c r="D30" s="14" t="s">
        <v>22</v>
      </c>
      <c r="E30" s="29"/>
      <c r="F30" s="29"/>
    </row>
    <row r="31" spans="3:6" ht="24" hidden="1" customHeight="1" x14ac:dyDescent="0.25">
      <c r="C31" s="2"/>
      <c r="D31" s="14" t="s">
        <v>24</v>
      </c>
      <c r="E31" s="24"/>
      <c r="F31" s="24"/>
    </row>
    <row r="32" spans="3:6" ht="12.75" hidden="1" customHeight="1" x14ac:dyDescent="0.25">
      <c r="C32" s="2"/>
      <c r="D32" s="15" t="s">
        <v>49</v>
      </c>
      <c r="E32" s="25"/>
      <c r="F32" s="25"/>
    </row>
    <row r="33" spans="1:6" ht="12.75" hidden="1" customHeight="1" x14ac:dyDescent="0.25">
      <c r="C33" s="2"/>
      <c r="D33" s="15" t="s">
        <v>47</v>
      </c>
      <c r="E33" s="25"/>
      <c r="F33" s="25"/>
    </row>
    <row r="34" spans="1:6" s="6" customFormat="1" ht="24.75" customHeight="1" x14ac:dyDescent="0.3">
      <c r="C34" s="13"/>
      <c r="D34" s="14" t="s">
        <v>25</v>
      </c>
      <c r="E34" s="24">
        <v>2200000</v>
      </c>
      <c r="F34" s="24">
        <v>2200000</v>
      </c>
    </row>
    <row r="35" spans="1:6" ht="13.7" hidden="1" customHeight="1" x14ac:dyDescent="0.25">
      <c r="C35" s="2"/>
      <c r="D35" s="14" t="s">
        <v>26</v>
      </c>
      <c r="E35" s="24"/>
      <c r="F35" s="24"/>
    </row>
    <row r="36" spans="1:6" ht="13.7" hidden="1" customHeight="1" x14ac:dyDescent="0.25">
      <c r="C36" s="2"/>
      <c r="D36" s="15" t="s">
        <v>27</v>
      </c>
      <c r="E36" s="26"/>
      <c r="F36" s="26"/>
    </row>
    <row r="37" spans="1:6" ht="13.7" hidden="1" customHeight="1" x14ac:dyDescent="0.25">
      <c r="C37" s="2"/>
      <c r="D37" s="15" t="s">
        <v>28</v>
      </c>
      <c r="E37" s="26"/>
      <c r="F37" s="26"/>
    </row>
    <row r="38" spans="1:6" ht="13.7" hidden="1" customHeight="1" x14ac:dyDescent="0.25">
      <c r="C38" s="2"/>
      <c r="D38" s="14" t="s">
        <v>29</v>
      </c>
      <c r="E38" s="24"/>
      <c r="F38" s="24"/>
    </row>
    <row r="39" spans="1:6" ht="13.7" hidden="1" customHeight="1" x14ac:dyDescent="0.25">
      <c r="C39" s="2"/>
      <c r="D39" s="15" t="s">
        <v>27</v>
      </c>
      <c r="E39" s="26"/>
      <c r="F39" s="26"/>
    </row>
    <row r="40" spans="1:6" ht="13.7" hidden="1" customHeight="1" x14ac:dyDescent="0.25">
      <c r="C40" s="2"/>
      <c r="D40" s="15" t="s">
        <v>28</v>
      </c>
      <c r="E40" s="26"/>
      <c r="F40" s="26"/>
    </row>
    <row r="41" spans="1:6" ht="27.2" hidden="1" customHeight="1" x14ac:dyDescent="0.25">
      <c r="C41" s="2"/>
      <c r="D41" s="14" t="s">
        <v>30</v>
      </c>
      <c r="E41" s="24"/>
      <c r="F41" s="24"/>
    </row>
    <row r="42" spans="1:6" ht="13.7" hidden="1" customHeight="1" x14ac:dyDescent="0.25">
      <c r="C42" s="2"/>
      <c r="D42" s="15" t="s">
        <v>50</v>
      </c>
      <c r="E42" s="25"/>
      <c r="F42" s="25"/>
    </row>
    <row r="43" spans="1:6" ht="13.7" hidden="1" customHeight="1" x14ac:dyDescent="0.25">
      <c r="C43" s="2"/>
      <c r="D43" s="15" t="s">
        <v>48</v>
      </c>
      <c r="E43" s="25"/>
      <c r="F43" s="25"/>
    </row>
    <row r="44" spans="1:6" s="6" customFormat="1" ht="24.75" customHeight="1" x14ac:dyDescent="0.3">
      <c r="A44" s="4"/>
      <c r="B44" s="4"/>
      <c r="C44" s="13"/>
      <c r="D44" s="14" t="s">
        <v>31</v>
      </c>
      <c r="E44" s="24">
        <v>23460000</v>
      </c>
      <c r="F44" s="24">
        <v>23060000</v>
      </c>
    </row>
    <row r="45" spans="1:6" ht="24" hidden="1" customHeight="1" x14ac:dyDescent="0.25">
      <c r="C45" s="2"/>
      <c r="D45" s="14" t="s">
        <v>32</v>
      </c>
      <c r="E45" s="29"/>
      <c r="F45" s="29"/>
    </row>
    <row r="46" spans="1:6" ht="12.75" hidden="1" customHeight="1" x14ac:dyDescent="0.25">
      <c r="C46" s="2"/>
      <c r="D46" s="15" t="s">
        <v>33</v>
      </c>
      <c r="E46" s="26"/>
      <c r="F46" s="26"/>
    </row>
    <row r="47" spans="1:6" s="6" customFormat="1" ht="28.5" customHeight="1" x14ac:dyDescent="0.3">
      <c r="C47" s="13"/>
      <c r="D47" s="14" t="s">
        <v>34</v>
      </c>
      <c r="E47" s="24">
        <v>7296000</v>
      </c>
      <c r="F47" s="24">
        <v>7295999.9999999991</v>
      </c>
    </row>
    <row r="48" spans="1:6" s="17" customFormat="1" ht="12.75" hidden="1" customHeight="1" x14ac:dyDescent="0.25">
      <c r="C48" s="2"/>
      <c r="D48" s="18" t="s">
        <v>35</v>
      </c>
      <c r="E48" s="30"/>
      <c r="F48" s="30"/>
    </row>
    <row r="49" spans="3:6" s="17" customFormat="1" ht="12.75" hidden="1" customHeight="1" x14ac:dyDescent="0.25">
      <c r="C49" s="2"/>
      <c r="D49" s="16" t="s">
        <v>36</v>
      </c>
      <c r="E49" s="28"/>
      <c r="F49" s="28"/>
    </row>
    <row r="50" spans="3:6" s="17" customFormat="1" ht="12.75" hidden="1" customHeight="1" x14ac:dyDescent="0.25">
      <c r="C50" s="2"/>
      <c r="D50" s="15" t="s">
        <v>37</v>
      </c>
      <c r="E50" s="26"/>
      <c r="F50" s="26"/>
    </row>
    <row r="51" spans="3:6" s="17" customFormat="1" ht="12.75" hidden="1" customHeight="1" x14ac:dyDescent="0.25">
      <c r="C51" s="2"/>
      <c r="D51" s="15" t="s">
        <v>38</v>
      </c>
      <c r="E51" s="26"/>
      <c r="F51" s="26"/>
    </row>
    <row r="52" spans="3:6" s="17" customFormat="1" ht="12.75" hidden="1" customHeight="1" x14ac:dyDescent="0.25">
      <c r="C52" s="2"/>
      <c r="D52" s="15" t="s">
        <v>39</v>
      </c>
      <c r="E52" s="26"/>
      <c r="F52" s="26"/>
    </row>
    <row r="53" spans="3:6" s="17" customFormat="1" ht="12.75" hidden="1" customHeight="1" x14ac:dyDescent="0.25">
      <c r="C53" s="2"/>
      <c r="D53" s="15" t="s">
        <v>40</v>
      </c>
      <c r="E53" s="26"/>
      <c r="F53" s="26"/>
    </row>
    <row r="54" spans="3:6" s="17" customFormat="1" ht="12.75" hidden="1" customHeight="1" x14ac:dyDescent="0.25">
      <c r="C54" s="2"/>
      <c r="D54" s="15" t="s">
        <v>41</v>
      </c>
      <c r="E54" s="26"/>
      <c r="F54" s="26"/>
    </row>
    <row r="55" spans="3:6" s="17" customFormat="1" ht="12.75" hidden="1" customHeight="1" x14ac:dyDescent="0.25">
      <c r="C55" s="2"/>
      <c r="D55" s="15" t="s">
        <v>42</v>
      </c>
      <c r="E55" s="26"/>
      <c r="F55" s="26"/>
    </row>
    <row r="56" spans="3:6" s="17" customFormat="1" ht="12.75" hidden="1" customHeight="1" x14ac:dyDescent="0.25">
      <c r="C56" s="2"/>
      <c r="D56" s="15" t="s">
        <v>43</v>
      </c>
      <c r="E56" s="26"/>
      <c r="F56" s="26"/>
    </row>
    <row r="57" spans="3:6" s="17" customFormat="1" ht="12.75" hidden="1" customHeight="1" x14ac:dyDescent="0.25">
      <c r="C57" s="2"/>
      <c r="D57" s="16" t="s">
        <v>44</v>
      </c>
      <c r="E57" s="28"/>
      <c r="F57" s="28"/>
    </row>
    <row r="58" spans="3:6" s="17" customFormat="1" ht="12.75" hidden="1" customHeight="1" x14ac:dyDescent="0.25">
      <c r="C58" s="2"/>
      <c r="D58" s="15" t="s">
        <v>37</v>
      </c>
      <c r="E58" s="26"/>
      <c r="F58" s="26"/>
    </row>
    <row r="59" spans="3:6" s="17" customFormat="1" ht="12.75" hidden="1" customHeight="1" x14ac:dyDescent="0.25">
      <c r="C59" s="2"/>
      <c r="D59" s="15" t="s">
        <v>38</v>
      </c>
      <c r="E59" s="26"/>
      <c r="F59" s="26"/>
    </row>
    <row r="60" spans="3:6" s="17" customFormat="1" ht="12.75" hidden="1" customHeight="1" x14ac:dyDescent="0.25">
      <c r="C60" s="2"/>
      <c r="D60" s="15" t="s">
        <v>39</v>
      </c>
      <c r="E60" s="26"/>
      <c r="F60" s="26"/>
    </row>
    <row r="61" spans="3:6" s="17" customFormat="1" ht="12.75" hidden="1" customHeight="1" x14ac:dyDescent="0.25">
      <c r="C61" s="2"/>
      <c r="D61" s="15" t="s">
        <v>40</v>
      </c>
      <c r="E61" s="26"/>
      <c r="F61" s="26"/>
    </row>
    <row r="62" spans="3:6" s="17" customFormat="1" ht="12.75" hidden="1" customHeight="1" x14ac:dyDescent="0.25">
      <c r="C62" s="2"/>
      <c r="D62" s="15" t="s">
        <v>41</v>
      </c>
      <c r="E62" s="26"/>
      <c r="F62" s="26"/>
    </row>
    <row r="63" spans="3:6" s="17" customFormat="1" ht="12.75" hidden="1" customHeight="1" x14ac:dyDescent="0.25">
      <c r="C63" s="2"/>
      <c r="D63" s="15" t="s">
        <v>42</v>
      </c>
      <c r="E63" s="26"/>
      <c r="F63" s="26"/>
    </row>
    <row r="64" spans="3:6" s="17" customFormat="1" ht="12.75" hidden="1" customHeight="1" x14ac:dyDescent="0.25">
      <c r="C64" s="2"/>
      <c r="D64" s="15" t="s">
        <v>43</v>
      </c>
      <c r="E64" s="26"/>
      <c r="F64" s="26"/>
    </row>
    <row r="65" spans="3:6" s="17" customFormat="1" ht="24" hidden="1" customHeight="1" x14ac:dyDescent="0.25">
      <c r="C65" s="2"/>
      <c r="D65" s="16" t="s">
        <v>45</v>
      </c>
      <c r="E65" s="27"/>
      <c r="F65" s="27"/>
    </row>
    <row r="66" spans="3:6" s="6" customFormat="1" ht="24.75" customHeight="1" x14ac:dyDescent="0.3">
      <c r="C66" s="13"/>
      <c r="D66" s="14" t="s">
        <v>46</v>
      </c>
      <c r="E66" s="24"/>
      <c r="F66" s="24"/>
    </row>
  </sheetData>
  <mergeCells count="1">
    <mergeCell ref="C1:F1"/>
  </mergeCells>
  <conditionalFormatting sqref="E14:F23 E3 E46:F1048576">
    <cfRule type="cellIs" dxfId="9" priority="57" operator="lessThan">
      <formula>0</formula>
    </cfRule>
  </conditionalFormatting>
  <conditionalFormatting sqref="E4:E6 E10:E13">
    <cfRule type="cellIs" dxfId="8" priority="39" operator="lessThan">
      <formula>0</formula>
    </cfRule>
  </conditionalFormatting>
  <conditionalFormatting sqref="F2">
    <cfRule type="cellIs" dxfId="7" priority="44" operator="lessThan">
      <formula>0</formula>
    </cfRule>
  </conditionalFormatting>
  <conditionalFormatting sqref="F3">
    <cfRule type="cellIs" dxfId="6" priority="43" operator="lessThan">
      <formula>0</formula>
    </cfRule>
  </conditionalFormatting>
  <conditionalFormatting sqref="E24:E45">
    <cfRule type="cellIs" dxfId="5" priority="31" operator="lessThan">
      <formula>0</formula>
    </cfRule>
  </conditionalFormatting>
  <conditionalFormatting sqref="E7:E9">
    <cfRule type="cellIs" dxfId="4" priority="27" operator="lessThan">
      <formula>0</formula>
    </cfRule>
  </conditionalFormatting>
  <conditionalFormatting sqref="F4:F6 F10:F13">
    <cfRule type="cellIs" dxfId="3" priority="25" operator="lessThan">
      <formula>0</formula>
    </cfRule>
  </conditionalFormatting>
  <conditionalFormatting sqref="F24:F45">
    <cfRule type="cellIs" dxfId="2" priority="17" operator="lessThan">
      <formula>0</formula>
    </cfRule>
  </conditionalFormatting>
  <conditionalFormatting sqref="F7:F9">
    <cfRule type="cellIs" dxfId="1" priority="13" operator="lessThan">
      <formula>0</formula>
    </cfRule>
  </conditionalFormatting>
  <conditionalFormatting sqref="E2">
    <cfRule type="cellIs" dxfId="0" priority="7" operator="lessThan">
      <formula>0</formula>
    </cfRule>
  </conditionalFormatting>
  <pageMargins left="0.16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01.01.22</vt:lpstr>
      <vt:lpstr>'01.01.22'!Print_Area</vt:lpstr>
      <vt:lpstr>'01.01.22'!Print_Titles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2022-01-25T12:41:23Z</dcterms:modified>
</cp:coreProperties>
</file>